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HRA\"/>
    </mc:Choice>
  </mc:AlternateContent>
  <bookViews>
    <workbookView xWindow="0" yWindow="0" windowWidth="20325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5" i="1"/>
  <c r="F41" i="1"/>
  <c r="D40" i="1"/>
  <c r="F40" i="1" s="1"/>
  <c r="D39" i="1"/>
  <c r="F39" i="1" s="1"/>
  <c r="D38" i="1"/>
  <c r="F37" i="1"/>
  <c r="G34" i="1"/>
  <c r="G4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F26" i="1"/>
  <c r="D25" i="1"/>
  <c r="D24" i="1"/>
  <c r="F24" i="1" s="1"/>
  <c r="D23" i="1"/>
  <c r="D18" i="1"/>
  <c r="D17" i="1"/>
  <c r="D16" i="1"/>
  <c r="F16" i="1" s="1"/>
  <c r="D15" i="1"/>
  <c r="F15" i="1" s="1"/>
  <c r="D14" i="1"/>
  <c r="F14" i="1" s="1"/>
  <c r="D13" i="1"/>
  <c r="F13" i="1" s="1"/>
  <c r="D12" i="1"/>
  <c r="F12" i="1" s="1"/>
  <c r="D10" i="1"/>
  <c r="F10" i="1" s="1"/>
  <c r="D9" i="1"/>
  <c r="F9" i="1" s="1"/>
  <c r="D42" i="1" l="1"/>
  <c r="F42" i="1" s="1"/>
  <c r="D34" i="1"/>
  <c r="F34" i="1" s="1"/>
  <c r="F38" i="1"/>
  <c r="D19" i="1"/>
  <c r="F19" i="1" l="1"/>
  <c r="D44" i="1"/>
  <c r="F44" i="1" l="1"/>
  <c r="D47" i="1"/>
  <c r="D49" i="1" l="1"/>
  <c r="F47" i="1"/>
  <c r="F49" i="1" s="1"/>
</calcChain>
</file>

<file path=xl/sharedStrings.xml><?xml version="1.0" encoding="utf-8"?>
<sst xmlns="http://schemas.openxmlformats.org/spreadsheetml/2006/main" count="46" uniqueCount="41">
  <si>
    <t>Flackwell Heath Residents Association</t>
  </si>
  <si>
    <t>Income and Expenditure Account</t>
  </si>
  <si>
    <t>For the Year Ending 31 st December 2021</t>
  </si>
  <si>
    <t>Income</t>
  </si>
  <si>
    <t xml:space="preserve">Unrestricted </t>
  </si>
  <si>
    <t xml:space="preserve">Restricted </t>
  </si>
  <si>
    <t xml:space="preserve">Total </t>
  </si>
  <si>
    <t>Total</t>
  </si>
  <si>
    <t>Funds</t>
  </si>
  <si>
    <t>Grants and Donations</t>
  </si>
  <si>
    <t>Membership Fees</t>
  </si>
  <si>
    <t>Gift Aid Refund</t>
  </si>
  <si>
    <t>Weekend Market</t>
  </si>
  <si>
    <t>Fete and Picnic</t>
  </si>
  <si>
    <t>Quiz Night</t>
  </si>
  <si>
    <t>Christmas Lights</t>
  </si>
  <si>
    <t>Easter Trail</t>
  </si>
  <si>
    <t>Tens</t>
  </si>
  <si>
    <t>Interest</t>
  </si>
  <si>
    <t>Total Income</t>
  </si>
  <si>
    <t>Expenditure</t>
  </si>
  <si>
    <t>Banner and Artwork</t>
  </si>
  <si>
    <t xml:space="preserve">Christmas Lights </t>
  </si>
  <si>
    <t>New Assets</t>
  </si>
  <si>
    <t>Printing Postage and Stationary</t>
  </si>
  <si>
    <t>Plants and Gardens</t>
  </si>
  <si>
    <t>Easter trail</t>
  </si>
  <si>
    <t>Insurance</t>
  </si>
  <si>
    <t>Total Expenditure</t>
  </si>
  <si>
    <t>Donations</t>
  </si>
  <si>
    <t>CWPC Community Centre Planter</t>
  </si>
  <si>
    <t>RBL Wreath</t>
  </si>
  <si>
    <t>Flackwell Heath Minors</t>
  </si>
  <si>
    <t>Flackwell Heath Scouts</t>
  </si>
  <si>
    <t>Other</t>
  </si>
  <si>
    <t>Total Donations</t>
  </si>
  <si>
    <t>Net Income/Expenditure Before Transfers</t>
  </si>
  <si>
    <t>Gross Transfer Between Funds</t>
  </si>
  <si>
    <t>Net Movement in Funds</t>
  </si>
  <si>
    <t>Total Funds brought Together</t>
  </si>
  <si>
    <t>Total Funds 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</si>
</sst>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2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HRA%20Consolidation%202021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ook 2021"/>
      <sheetName val="Sheet1"/>
      <sheetName val="Notes to the Accounts"/>
      <sheetName val="Balance Sheet"/>
      <sheetName val="Income and Extenditure"/>
    </sheetNames>
    <sheetDataSet>
      <sheetData sheetId="0">
        <row r="41">
          <cell r="J41">
            <v>0</v>
          </cell>
        </row>
        <row r="98">
          <cell r="AG98">
            <v>0</v>
          </cell>
        </row>
        <row r="151">
          <cell r="AD151">
            <v>50</v>
          </cell>
        </row>
        <row r="212">
          <cell r="AD212">
            <v>25</v>
          </cell>
        </row>
        <row r="281">
          <cell r="F281">
            <v>0.92999999999999983</v>
          </cell>
          <cell r="H281">
            <v>1200</v>
          </cell>
          <cell r="J281">
            <v>351.74000000000007</v>
          </cell>
          <cell r="K281">
            <v>1417.8</v>
          </cell>
          <cell r="L281">
            <v>20</v>
          </cell>
          <cell r="M281">
            <v>250.54</v>
          </cell>
          <cell r="N281">
            <v>313</v>
          </cell>
          <cell r="O281">
            <v>1135.3300000000002</v>
          </cell>
          <cell r="P281">
            <v>2463.06</v>
          </cell>
          <cell r="Q281">
            <v>10</v>
          </cell>
          <cell r="X281">
            <v>332.5</v>
          </cell>
          <cell r="Y281">
            <v>1488.52</v>
          </cell>
          <cell r="Z281">
            <v>1359.5300000000002</v>
          </cell>
          <cell r="AA281">
            <v>64.5</v>
          </cell>
          <cell r="AB281">
            <v>28.79</v>
          </cell>
          <cell r="AC281">
            <v>740.93999999999994</v>
          </cell>
          <cell r="AE281">
            <v>126</v>
          </cell>
          <cell r="AF281">
            <v>242.28</v>
          </cell>
          <cell r="AG281">
            <v>349.4</v>
          </cell>
          <cell r="AH281">
            <v>807.65</v>
          </cell>
        </row>
      </sheetData>
      <sheetData sheetId="1"/>
      <sheetData sheetId="2"/>
      <sheetData sheetId="3">
        <row r="16">
          <cell r="H16">
            <v>240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1" workbookViewId="0">
      <selection activeCell="A44" sqref="A44"/>
    </sheetView>
  </sheetViews>
  <sheetFormatPr defaultRowHeight="15" x14ac:dyDescent="0.25"/>
  <cols>
    <col min="4" max="4" width="12.85546875" customWidth="1"/>
    <col min="5" max="5" width="11.28515625" customWidth="1"/>
  </cols>
  <sheetData>
    <row r="1" spans="1:7" x14ac:dyDescent="0.25">
      <c r="D1" s="1" t="s">
        <v>0</v>
      </c>
    </row>
    <row r="3" spans="1:7" x14ac:dyDescent="0.25">
      <c r="D3" s="1" t="s">
        <v>1</v>
      </c>
      <c r="E3" s="1"/>
      <c r="F3" s="1"/>
    </row>
    <row r="4" spans="1:7" x14ac:dyDescent="0.25">
      <c r="D4" s="1" t="s">
        <v>2</v>
      </c>
      <c r="E4" s="1"/>
      <c r="F4" s="1"/>
    </row>
    <row r="7" spans="1:7" x14ac:dyDescent="0.25">
      <c r="A7" s="1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D8" s="2" t="s">
        <v>8</v>
      </c>
      <c r="E8" s="2" t="s">
        <v>8</v>
      </c>
      <c r="F8" s="2">
        <v>2021</v>
      </c>
      <c r="G8" s="2">
        <v>2020</v>
      </c>
    </row>
    <row r="9" spans="1:7" x14ac:dyDescent="0.25">
      <c r="A9" s="3" t="s">
        <v>9</v>
      </c>
      <c r="B9" s="3"/>
      <c r="C9" s="3"/>
      <c r="D9" s="4">
        <f>'[1]Cash Book 2021'!J281-'[1]Cash Book 2021'!J41</f>
        <v>351.74000000000007</v>
      </c>
      <c r="E9" s="4"/>
      <c r="F9" s="4">
        <f>(D9+E9)</f>
        <v>351.74000000000007</v>
      </c>
      <c r="G9" s="4">
        <v>800</v>
      </c>
    </row>
    <row r="10" spans="1:7" x14ac:dyDescent="0.25">
      <c r="A10" s="3" t="s">
        <v>10</v>
      </c>
      <c r="D10" s="4">
        <f>'[1]Cash Book 2021'!H281+'[1]Balance Sheet'!H16</f>
        <v>1440</v>
      </c>
      <c r="E10" s="4"/>
      <c r="F10" s="4">
        <f t="shared" ref="F10:F19" si="0">(D10+E10)</f>
        <v>1440</v>
      </c>
      <c r="G10" s="4">
        <v>1255</v>
      </c>
    </row>
    <row r="11" spans="1:7" x14ac:dyDescent="0.25">
      <c r="A11" s="3" t="s">
        <v>11</v>
      </c>
      <c r="D11" s="4"/>
      <c r="E11" s="4"/>
      <c r="F11" s="4">
        <v>0</v>
      </c>
      <c r="G11" s="4">
        <v>367.65</v>
      </c>
    </row>
    <row r="12" spans="1:7" x14ac:dyDescent="0.25">
      <c r="A12" s="3" t="s">
        <v>12</v>
      </c>
      <c r="D12" s="4">
        <f>'[1]Cash Book 2021'!K281</f>
        <v>1417.8</v>
      </c>
      <c r="E12" s="4"/>
      <c r="F12" s="4">
        <f t="shared" si="0"/>
        <v>1417.8</v>
      </c>
      <c r="G12" s="4">
        <v>0</v>
      </c>
    </row>
    <row r="13" spans="1:7" x14ac:dyDescent="0.25">
      <c r="A13" s="3" t="s">
        <v>13</v>
      </c>
      <c r="D13" s="5">
        <f>'[1]Cash Book 2021'!P281</f>
        <v>2463.06</v>
      </c>
      <c r="E13" s="4"/>
      <c r="F13" s="4">
        <f t="shared" si="0"/>
        <v>2463.06</v>
      </c>
      <c r="G13" s="4">
        <v>0</v>
      </c>
    </row>
    <row r="14" spans="1:7" x14ac:dyDescent="0.25">
      <c r="A14" s="3" t="s">
        <v>14</v>
      </c>
      <c r="D14" s="4">
        <f>'[1]Cash Book 2021'!N281</f>
        <v>313</v>
      </c>
      <c r="E14" s="4"/>
      <c r="F14" s="4">
        <f t="shared" si="0"/>
        <v>313</v>
      </c>
      <c r="G14" s="4">
        <v>0</v>
      </c>
    </row>
    <row r="15" spans="1:7" x14ac:dyDescent="0.25">
      <c r="A15" s="3" t="s">
        <v>15</v>
      </c>
      <c r="B15" s="3"/>
      <c r="D15" s="4">
        <f>'[1]Cash Book 2021'!L281+'[1]Cash Book 2021'!O281</f>
        <v>1155.3300000000002</v>
      </c>
      <c r="E15" s="4"/>
      <c r="F15" s="4">
        <f t="shared" si="0"/>
        <v>1155.3300000000002</v>
      </c>
      <c r="G15" s="4">
        <v>438.38</v>
      </c>
    </row>
    <row r="16" spans="1:7" x14ac:dyDescent="0.25">
      <c r="A16" s="3" t="s">
        <v>16</v>
      </c>
      <c r="D16" s="4">
        <f>'[1]Cash Book 2021'!M281</f>
        <v>250.54</v>
      </c>
      <c r="E16" s="4"/>
      <c r="F16" s="4">
        <f t="shared" si="0"/>
        <v>250.54</v>
      </c>
      <c r="G16" s="4">
        <v>0</v>
      </c>
    </row>
    <row r="17" spans="1:7" x14ac:dyDescent="0.25">
      <c r="A17" s="3" t="s">
        <v>17</v>
      </c>
      <c r="D17" s="4">
        <f>'[1]Cash Book 2021'!Q281</f>
        <v>10</v>
      </c>
      <c r="E17" s="4"/>
      <c r="F17" s="4">
        <v>10</v>
      </c>
      <c r="G17" s="4">
        <v>0</v>
      </c>
    </row>
    <row r="18" spans="1:7" x14ac:dyDescent="0.25">
      <c r="A18" s="3" t="s">
        <v>18</v>
      </c>
      <c r="D18" s="4">
        <f>'[1]Cash Book 2021'!F281</f>
        <v>0.92999999999999983</v>
      </c>
      <c r="E18" s="4"/>
      <c r="F18" s="4">
        <v>0.93</v>
      </c>
      <c r="G18" s="4">
        <v>20.58</v>
      </c>
    </row>
    <row r="19" spans="1:7" x14ac:dyDescent="0.25">
      <c r="A19" s="1" t="s">
        <v>19</v>
      </c>
      <c r="D19" s="6">
        <f>SUM(D9:D18)</f>
        <v>7402.4000000000005</v>
      </c>
      <c r="E19" s="6"/>
      <c r="F19" s="6">
        <f t="shared" si="0"/>
        <v>7402.4000000000005</v>
      </c>
      <c r="G19" s="6">
        <v>2882</v>
      </c>
    </row>
    <row r="20" spans="1:7" x14ac:dyDescent="0.25">
      <c r="D20" s="7"/>
      <c r="E20" s="7"/>
      <c r="F20" s="7"/>
      <c r="G20" s="7"/>
    </row>
    <row r="21" spans="1:7" x14ac:dyDescent="0.25">
      <c r="D21" s="7"/>
      <c r="E21" s="7"/>
      <c r="F21" s="7"/>
      <c r="G21" s="7"/>
    </row>
    <row r="22" spans="1:7" x14ac:dyDescent="0.25">
      <c r="A22" s="1" t="s">
        <v>20</v>
      </c>
      <c r="D22" s="7"/>
      <c r="E22" s="7"/>
      <c r="F22" s="7"/>
      <c r="G22" s="7"/>
    </row>
    <row r="23" spans="1:7" x14ac:dyDescent="0.25">
      <c r="A23" s="3" t="s">
        <v>12</v>
      </c>
      <c r="D23" s="4">
        <f>'[1]Cash Book 2021'!X281</f>
        <v>332.5</v>
      </c>
      <c r="E23" s="7"/>
      <c r="F23" s="4">
        <v>333</v>
      </c>
      <c r="G23" s="4">
        <v>0</v>
      </c>
    </row>
    <row r="24" spans="1:7" x14ac:dyDescent="0.25">
      <c r="A24" s="3" t="s">
        <v>21</v>
      </c>
      <c r="D24" s="8">
        <f>'[1]Cash Book 2021'!AG281</f>
        <v>349.4</v>
      </c>
      <c r="E24" s="7"/>
      <c r="F24" s="8">
        <f>(D24+E24)</f>
        <v>349.4</v>
      </c>
      <c r="G24" s="4">
        <v>0</v>
      </c>
    </row>
    <row r="25" spans="1:7" x14ac:dyDescent="0.25">
      <c r="A25" s="3" t="s">
        <v>13</v>
      </c>
      <c r="D25" s="8">
        <f>'[1]Cash Book 2021'!AC281</f>
        <v>740.93999999999994</v>
      </c>
      <c r="E25" s="7"/>
      <c r="F25" s="8">
        <v>732</v>
      </c>
      <c r="G25" s="4">
        <v>0</v>
      </c>
    </row>
    <row r="26" spans="1:7" x14ac:dyDescent="0.25">
      <c r="A26" s="3" t="s">
        <v>14</v>
      </c>
      <c r="D26" s="8">
        <v>0</v>
      </c>
      <c r="E26" s="7"/>
      <c r="F26" s="8">
        <f t="shared" ref="F26:F42" si="1">(D26+E26)</f>
        <v>0</v>
      </c>
      <c r="G26" s="4">
        <v>0</v>
      </c>
    </row>
    <row r="27" spans="1:7" x14ac:dyDescent="0.25">
      <c r="A27" s="3" t="s">
        <v>22</v>
      </c>
      <c r="D27" s="8">
        <f>'[1]Cash Book 2021'!Z281</f>
        <v>1359.5300000000002</v>
      </c>
      <c r="E27" s="7"/>
      <c r="F27" s="8">
        <f t="shared" si="1"/>
        <v>1359.5300000000002</v>
      </c>
      <c r="G27" s="4">
        <v>0</v>
      </c>
    </row>
    <row r="28" spans="1:7" x14ac:dyDescent="0.25">
      <c r="A28" s="3" t="s">
        <v>23</v>
      </c>
      <c r="D28" s="8">
        <f>'[1]Cash Book 2021'!Y281</f>
        <v>1488.52</v>
      </c>
      <c r="E28" s="7"/>
      <c r="F28" s="8">
        <f t="shared" si="1"/>
        <v>1488.52</v>
      </c>
      <c r="G28" s="4">
        <v>0</v>
      </c>
    </row>
    <row r="29" spans="1:7" x14ac:dyDescent="0.25">
      <c r="A29" s="3" t="s">
        <v>24</v>
      </c>
      <c r="D29" s="8">
        <f>'[1]Cash Book 2021'!AB281</f>
        <v>28.79</v>
      </c>
      <c r="E29" s="7"/>
      <c r="F29" s="8">
        <f t="shared" si="1"/>
        <v>28.79</v>
      </c>
      <c r="G29" s="4">
        <v>100</v>
      </c>
    </row>
    <row r="30" spans="1:7" x14ac:dyDescent="0.25">
      <c r="A30" s="3" t="s">
        <v>25</v>
      </c>
      <c r="D30" s="8">
        <f>'[1]Cash Book 2021'!AH281</f>
        <v>807.65</v>
      </c>
      <c r="E30" s="7"/>
      <c r="F30" s="8">
        <f>(D30+E30)</f>
        <v>807.65</v>
      </c>
      <c r="G30" s="4">
        <v>0</v>
      </c>
    </row>
    <row r="31" spans="1:7" x14ac:dyDescent="0.25">
      <c r="A31" s="3" t="s">
        <v>26</v>
      </c>
      <c r="D31" s="9">
        <f>'[1]Cash Book 2021'!AA281</f>
        <v>64.5</v>
      </c>
      <c r="F31" s="8">
        <f t="shared" ref="F31:F33" si="2">(D31+E31)</f>
        <v>64.5</v>
      </c>
      <c r="G31" s="4">
        <v>0</v>
      </c>
    </row>
    <row r="32" spans="1:7" x14ac:dyDescent="0.25">
      <c r="A32" s="3" t="s">
        <v>17</v>
      </c>
      <c r="D32" s="9">
        <f>'[1]Cash Book 2021'!AE281</f>
        <v>126</v>
      </c>
      <c r="F32" s="8">
        <f t="shared" si="2"/>
        <v>126</v>
      </c>
      <c r="G32" s="4">
        <v>0</v>
      </c>
    </row>
    <row r="33" spans="1:7" x14ac:dyDescent="0.25">
      <c r="A33" s="3" t="s">
        <v>27</v>
      </c>
      <c r="D33" s="9">
        <f>'[1]Cash Book 2021'!AF281</f>
        <v>242.28</v>
      </c>
      <c r="F33" s="8">
        <f t="shared" si="2"/>
        <v>242.28</v>
      </c>
      <c r="G33" s="8">
        <v>235.2</v>
      </c>
    </row>
    <row r="34" spans="1:7" x14ac:dyDescent="0.25">
      <c r="A34" s="3" t="s">
        <v>28</v>
      </c>
      <c r="B34" s="3"/>
      <c r="D34" s="6">
        <f>SUM(D23:D33)</f>
        <v>5540.1099999999988</v>
      </c>
      <c r="E34" s="7"/>
      <c r="F34" s="6">
        <f t="shared" si="1"/>
        <v>5540.1099999999988</v>
      </c>
      <c r="G34" s="6">
        <f>SUM(G23:G33)</f>
        <v>335.2</v>
      </c>
    </row>
    <row r="35" spans="1:7" x14ac:dyDescent="0.25">
      <c r="A35" s="3"/>
      <c r="D35" s="8"/>
      <c r="E35" s="7"/>
      <c r="F35" s="8"/>
      <c r="G35" s="7"/>
    </row>
    <row r="36" spans="1:7" x14ac:dyDescent="0.25">
      <c r="A36" s="1" t="s">
        <v>29</v>
      </c>
      <c r="D36" s="7"/>
      <c r="E36" s="7"/>
      <c r="F36" s="8"/>
      <c r="G36" s="7"/>
    </row>
    <row r="37" spans="1:7" x14ac:dyDescent="0.25">
      <c r="A37" s="3" t="s">
        <v>30</v>
      </c>
      <c r="B37" s="3"/>
      <c r="C37" s="3"/>
      <c r="D37" s="4">
        <v>0</v>
      </c>
      <c r="E37" s="4"/>
      <c r="F37" s="8">
        <f t="shared" si="1"/>
        <v>0</v>
      </c>
      <c r="G37" s="4">
        <v>0</v>
      </c>
    </row>
    <row r="38" spans="1:7" x14ac:dyDescent="0.25">
      <c r="A38" s="3" t="s">
        <v>31</v>
      </c>
      <c r="B38" s="3"/>
      <c r="C38" s="10"/>
      <c r="D38" s="5">
        <f>'[1]Cash Book 2021'!AD212</f>
        <v>25</v>
      </c>
      <c r="E38" s="4"/>
      <c r="F38" s="8">
        <f t="shared" si="1"/>
        <v>25</v>
      </c>
      <c r="G38" s="4">
        <v>25</v>
      </c>
    </row>
    <row r="39" spans="1:7" x14ac:dyDescent="0.25">
      <c r="A39" s="3" t="s">
        <v>32</v>
      </c>
      <c r="B39" s="3"/>
      <c r="C39" s="3"/>
      <c r="D39" s="4">
        <f>'[1]Cash Book 2021'!AG98</f>
        <v>0</v>
      </c>
      <c r="E39" s="4"/>
      <c r="F39" s="8">
        <f t="shared" si="1"/>
        <v>0</v>
      </c>
      <c r="G39" s="4">
        <v>100</v>
      </c>
    </row>
    <row r="40" spans="1:7" x14ac:dyDescent="0.25">
      <c r="A40" s="3" t="s">
        <v>33</v>
      </c>
      <c r="C40" s="3"/>
      <c r="D40" s="4">
        <f>'[1]Cash Book 2021'!AD151</f>
        <v>50</v>
      </c>
      <c r="E40" s="4"/>
      <c r="F40" s="8">
        <f t="shared" si="1"/>
        <v>50</v>
      </c>
      <c r="G40" s="4">
        <v>100</v>
      </c>
    </row>
    <row r="41" spans="1:7" x14ac:dyDescent="0.25">
      <c r="A41" s="3" t="s">
        <v>34</v>
      </c>
      <c r="D41" s="5">
        <v>0</v>
      </c>
      <c r="E41" s="7"/>
      <c r="F41" s="8">
        <f t="shared" si="1"/>
        <v>0</v>
      </c>
      <c r="G41" s="4">
        <v>120</v>
      </c>
    </row>
    <row r="42" spans="1:7" x14ac:dyDescent="0.25">
      <c r="A42" s="3" t="s">
        <v>35</v>
      </c>
      <c r="D42" s="6">
        <f>SUM(D37:D41)</f>
        <v>75</v>
      </c>
      <c r="E42" s="6"/>
      <c r="F42" s="6">
        <f t="shared" si="1"/>
        <v>75</v>
      </c>
      <c r="G42" s="6">
        <v>345</v>
      </c>
    </row>
    <row r="43" spans="1:7" x14ac:dyDescent="0.25">
      <c r="D43" s="7"/>
      <c r="E43" s="7"/>
      <c r="F43" s="7"/>
      <c r="G43" s="7"/>
    </row>
    <row r="44" spans="1:7" x14ac:dyDescent="0.25">
      <c r="A44" s="3" t="s">
        <v>36</v>
      </c>
      <c r="D44" s="6">
        <f>(D19-D42-D34)</f>
        <v>1787.2900000000018</v>
      </c>
      <c r="E44" s="7"/>
      <c r="F44" s="4">
        <f>(D44+E44)</f>
        <v>1787.2900000000018</v>
      </c>
      <c r="G44" s="4">
        <f>(G19-G34-G42)</f>
        <v>2201.8000000000002</v>
      </c>
    </row>
    <row r="45" spans="1:7" x14ac:dyDescent="0.25">
      <c r="A45" s="3" t="s">
        <v>37</v>
      </c>
      <c r="D45" s="4">
        <v>0</v>
      </c>
      <c r="E45" s="7"/>
      <c r="F45" s="4">
        <f t="shared" ref="F45:F47" si="3">(D45+E45)</f>
        <v>0</v>
      </c>
      <c r="G45" s="4">
        <v>0</v>
      </c>
    </row>
    <row r="46" spans="1:7" x14ac:dyDescent="0.25">
      <c r="A46" s="3"/>
      <c r="D46" s="4"/>
      <c r="E46" s="7"/>
      <c r="F46" s="4"/>
      <c r="G46" s="4"/>
    </row>
    <row r="47" spans="1:7" x14ac:dyDescent="0.25">
      <c r="A47" s="3" t="s">
        <v>38</v>
      </c>
      <c r="D47" s="4">
        <f>SUM(D44:D45)</f>
        <v>1787.2900000000018</v>
      </c>
      <c r="E47" s="7"/>
      <c r="F47" s="4">
        <f t="shared" si="3"/>
        <v>1787.2900000000018</v>
      </c>
      <c r="G47" s="4">
        <v>2437</v>
      </c>
    </row>
    <row r="48" spans="1:7" x14ac:dyDescent="0.25">
      <c r="A48" s="3" t="s">
        <v>39</v>
      </c>
      <c r="D48" s="4">
        <v>14209.5</v>
      </c>
      <c r="E48" s="7"/>
      <c r="F48" s="6">
        <v>14210</v>
      </c>
      <c r="G48" s="4">
        <v>11773</v>
      </c>
    </row>
    <row r="49" spans="1:7" x14ac:dyDescent="0.25">
      <c r="A49" s="1" t="s">
        <v>40</v>
      </c>
      <c r="B49" s="1"/>
      <c r="C49" s="1"/>
      <c r="D49" s="6">
        <f>SUM(D47:D48)</f>
        <v>15996.79</v>
      </c>
      <c r="E49" s="11"/>
      <c r="F49" s="6">
        <f>SUM(F47:F48)</f>
        <v>15997.29</v>
      </c>
      <c r="G49" s="6">
        <f>SUM(G47:G48)</f>
        <v>14210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mannering</dc:creator>
  <cp:lastModifiedBy>john mannering</cp:lastModifiedBy>
  <cp:lastPrinted>2022-02-08T12:42:35Z</cp:lastPrinted>
  <dcterms:created xsi:type="dcterms:W3CDTF">2022-02-08T10:03:02Z</dcterms:created>
  <dcterms:modified xsi:type="dcterms:W3CDTF">2022-02-08T12:56:16Z</dcterms:modified>
</cp:coreProperties>
</file>